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120" windowHeight="4545" activeTab="0"/>
  </bookViews>
  <sheets>
    <sheet name="Лот 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<sst xmlns="http://schemas.openxmlformats.org/spreadsheetml/2006/main" count="64" uniqueCount="47">
  <si>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</si>
  <si>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</si>
  <si>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</si>
  <si>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</si>
  <si>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</si>
  <si>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</si>
  <si>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</si>
  <si>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</si>
  <si>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</si>
  <si>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</si>
  <si>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</si>
  <si>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</si>
  <si>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</si>
  <si>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</si>
  <si>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</si>
  <si>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</si>
  <si>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</si>
  <si>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</si>
  <si>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</si>
  <si>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</si>
  <si>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</si>
  <si>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</si>
  <si>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</si>
  <si>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</si>
  <si>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</si>
  <si>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</si>
  <si>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</si>
  <si>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</si>
  <si>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</si>
  <si>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</si>
  <si>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</si>
  <si>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</si>
  <si>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</si>
  <si>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Ликвидация наледи</t>
  </si>
  <si>
    <t>I. Услуги вывоза бытовых отходов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</si>
  <si>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</si>
  <si>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</si>
  <si>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</si>
  <si>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Ремонт кровли</t>
  </si>
  <si>
    <t>3 кв.м</t>
  </si>
  <si>
    <t>ул. Чапаева, д. 235 А</t>
  </si>
  <si>
    <t>Утилизация твердых бытовых отходов</t>
  </si>
  <si>
    <t>Лот 1</t>
  </si>
  <si>
    <t>Устранение протечки кровли</t>
  </si>
  <si>
    <t>Размер платы за содержание и ремонт жилого помещения в год по лоту 1  руб.</t>
  </si>
  <si>
    <t>Общестроительные работы</t>
  </si>
  <si>
    <t>10 кв.м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</si>
</sst>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General_)"/>
  </numFmts>
  <fonts count="3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b/>
      <sz val="10"/>
      <color indexed="12"/>
      <name val="Arial Cyr"/>
      <family val="2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7" fillId="0" borderId="1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202" fontId="0" fillId="0" borderId="2">
      <alignment/>
      <protection locked="0"/>
    </xf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202" fontId="30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>
      <alignment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72">
    <cellStyle name="Normal" xfId="0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Примечание 2" xfId="72"/>
    <cellStyle name="Примечание 3" xfId="73"/>
    <cellStyle name="Примечание 4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  <cellStyle name="ܘ_x0008_" xfId="83"/>
    <cellStyle name="ܛ_x0008_" xfId="84"/>
    <cellStyle name="㐀കܒ_x0008_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5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51" t="s">
        <v>42</v>
      </c>
    </row>
    <row r="2" spans="1:6" ht="34.5" customHeight="1">
      <c r="A2" s="2"/>
      <c r="B2" s="1" t="s">
        <v>40</v>
      </c>
      <c r="C2" s="4"/>
      <c r="D2" s="5">
        <v>109.5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57" t="s">
        <v>1</v>
      </c>
      <c r="B4" s="57"/>
      <c r="C4" s="57"/>
      <c r="D4" s="57"/>
      <c r="E4" s="57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58" t="s">
        <v>34</v>
      </c>
      <c r="B7" s="59"/>
      <c r="C7" s="60"/>
      <c r="D7" s="12">
        <f>SUM(D8:D10)</f>
        <v>1189.5052968659193</v>
      </c>
      <c r="E7" s="12">
        <f>SUM(E8:E10)</f>
        <v>0.9052551726529066</v>
      </c>
      <c r="F7" s="49"/>
    </row>
    <row r="8" spans="1:6" ht="15.75" customHeight="1">
      <c r="A8" s="13">
        <v>1</v>
      </c>
      <c r="B8" s="8" t="s">
        <v>6</v>
      </c>
      <c r="C8" s="14" t="s">
        <v>7</v>
      </c>
      <c r="D8" s="15">
        <f>E8*$D$2*12</f>
        <v>843.8116122659192</v>
      </c>
      <c r="E8" s="40">
        <v>0.6421701767624955</v>
      </c>
      <c r="F8" s="49"/>
    </row>
    <row r="9" spans="1:6" ht="15.75" customHeight="1">
      <c r="A9" s="13">
        <v>2</v>
      </c>
      <c r="B9" s="8" t="s">
        <v>41</v>
      </c>
      <c r="C9" s="14" t="s">
        <v>7</v>
      </c>
      <c r="D9" s="15">
        <f>E9*$D$2*12</f>
        <v>263.41428960000013</v>
      </c>
      <c r="E9" s="41">
        <v>0.20046749589041105</v>
      </c>
      <c r="F9" s="50"/>
    </row>
    <row r="10" spans="1:6" ht="30">
      <c r="A10" s="13">
        <v>3</v>
      </c>
      <c r="B10" s="17" t="s">
        <v>8</v>
      </c>
      <c r="C10" s="17" t="s">
        <v>9</v>
      </c>
      <c r="D10" s="15">
        <f>E10*$D$2*12</f>
        <v>82.27939500000001</v>
      </c>
      <c r="E10" s="15">
        <v>0.0626175</v>
      </c>
      <c r="F10" s="50"/>
    </row>
    <row r="11" spans="1:6" ht="15">
      <c r="A11" s="58" t="s">
        <v>35</v>
      </c>
      <c r="B11" s="61"/>
      <c r="C11" s="62"/>
      <c r="D11" s="18">
        <f>SUM(D12:D13)</f>
        <v>417.4310043386395</v>
      </c>
      <c r="E11" s="18">
        <f>SUM(E12:E13)</f>
        <v>0.31767960756365254</v>
      </c>
      <c r="F11" s="49"/>
    </row>
    <row r="12" spans="1:6" ht="15" customHeight="1">
      <c r="A12" s="13">
        <v>4</v>
      </c>
      <c r="B12" s="17" t="s">
        <v>10</v>
      </c>
      <c r="C12" s="17" t="s">
        <v>11</v>
      </c>
      <c r="D12" s="15">
        <f>E12*12*$D$2</f>
        <v>158.90979604473517</v>
      </c>
      <c r="E12" s="40">
        <v>0.1209359178422642</v>
      </c>
      <c r="F12" s="49"/>
    </row>
    <row r="13" spans="1:6" ht="60">
      <c r="A13" s="13">
        <v>5</v>
      </c>
      <c r="B13" s="17" t="s">
        <v>12</v>
      </c>
      <c r="C13" s="17" t="s">
        <v>11</v>
      </c>
      <c r="D13" s="15">
        <f>E13*12*$D$2</f>
        <v>258.52120829390435</v>
      </c>
      <c r="E13" s="15">
        <v>0.19674368972138837</v>
      </c>
      <c r="F13" s="49"/>
    </row>
    <row r="14" spans="1:6" ht="15">
      <c r="A14" s="63" t="s">
        <v>36</v>
      </c>
      <c r="B14" s="64"/>
      <c r="C14" s="64"/>
      <c r="D14" s="19">
        <f>SUM(D15:D16)</f>
        <v>4366.548288524242</v>
      </c>
      <c r="E14" s="19">
        <f>SUM(E15:E16)</f>
        <v>3.3230961099880076</v>
      </c>
      <c r="F14" s="49"/>
    </row>
    <row r="15" spans="1:6" ht="60">
      <c r="A15" s="13">
        <v>6</v>
      </c>
      <c r="B15" s="17" t="s">
        <v>13</v>
      </c>
      <c r="C15" s="17" t="s">
        <v>11</v>
      </c>
      <c r="D15" s="15">
        <f>E15*12*$D$2</f>
        <v>397.9559012222428</v>
      </c>
      <c r="E15" s="15">
        <v>0.3028583723152533</v>
      </c>
      <c r="F15" s="49"/>
    </row>
    <row r="16" spans="1:6" ht="75">
      <c r="A16" s="13">
        <v>7</v>
      </c>
      <c r="B16" s="17" t="s">
        <v>14</v>
      </c>
      <c r="C16" s="17" t="s">
        <v>15</v>
      </c>
      <c r="D16" s="15">
        <f>E16*12*$D$2</f>
        <v>3968.5923873019988</v>
      </c>
      <c r="E16" s="15">
        <v>3.0202377376727543</v>
      </c>
      <c r="F16" s="49"/>
    </row>
    <row r="17" spans="1:6" ht="15">
      <c r="A17" s="63" t="s">
        <v>37</v>
      </c>
      <c r="B17" s="63"/>
      <c r="C17" s="63"/>
      <c r="D17" s="20">
        <f>SUM(D18)</f>
        <v>604.3796450752194</v>
      </c>
      <c r="E17" s="18">
        <f>E18</f>
        <v>0.45995406778936027</v>
      </c>
      <c r="F17" s="49"/>
    </row>
    <row r="18" spans="1:6" ht="15">
      <c r="A18" s="13">
        <v>8</v>
      </c>
      <c r="B18" s="17" t="s">
        <v>16</v>
      </c>
      <c r="C18" s="17" t="s">
        <v>17</v>
      </c>
      <c r="D18" s="15">
        <f>E18*12*$D$2</f>
        <v>604.3796450752194</v>
      </c>
      <c r="E18" s="41">
        <v>0.45995406778936027</v>
      </c>
      <c r="F18" s="49"/>
    </row>
    <row r="19" spans="1:6" ht="15">
      <c r="A19" s="9"/>
      <c r="B19" s="21" t="s">
        <v>18</v>
      </c>
      <c r="C19" s="21"/>
      <c r="D19" s="38">
        <f>D7+D11+D14+D17</f>
        <v>6577.86423480402</v>
      </c>
      <c r="E19" s="12">
        <f>E7+E11+E14+E17</f>
        <v>5.0059849579939275</v>
      </c>
      <c r="F19" s="49"/>
    </row>
    <row r="20" spans="1:6" ht="15">
      <c r="A20" s="22"/>
      <c r="B20" s="23"/>
      <c r="C20" s="24"/>
      <c r="D20" s="25"/>
      <c r="E20" s="26"/>
      <c r="F20" s="2"/>
    </row>
    <row r="21" spans="1:6" ht="105">
      <c r="A21" s="11" t="s">
        <v>19</v>
      </c>
      <c r="B21" s="11" t="s">
        <v>20</v>
      </c>
      <c r="C21" s="11" t="s">
        <v>21</v>
      </c>
      <c r="D21" s="11" t="s">
        <v>22</v>
      </c>
      <c r="E21" s="11" t="s">
        <v>23</v>
      </c>
      <c r="F21" s="11" t="s">
        <v>24</v>
      </c>
    </row>
    <row r="22" spans="1:6" ht="15">
      <c r="A22" s="11">
        <v>1</v>
      </c>
      <c r="B22" s="47" t="s">
        <v>43</v>
      </c>
      <c r="C22" s="11" t="s">
        <v>39</v>
      </c>
      <c r="D22" s="48">
        <v>2628.88</v>
      </c>
      <c r="E22" s="27">
        <f>D22/12/$D$2</f>
        <v>2.0006697108066973</v>
      </c>
      <c r="F22" s="28">
        <v>1</v>
      </c>
    </row>
    <row r="23" spans="1:6" ht="15">
      <c r="A23" s="11"/>
      <c r="B23" s="29" t="s">
        <v>25</v>
      </c>
      <c r="C23" s="10"/>
      <c r="D23" s="30">
        <f>SUM(D22:D22)</f>
        <v>2628.88</v>
      </c>
      <c r="E23" s="30">
        <f>SUM(E22:E22)</f>
        <v>2.0006697108066973</v>
      </c>
      <c r="F23" s="31"/>
    </row>
    <row r="24" spans="1:6" ht="15">
      <c r="A24" s="32"/>
      <c r="B24" s="42"/>
      <c r="C24" s="43"/>
      <c r="D24" s="46"/>
      <c r="E24" s="44"/>
      <c r="F24" s="45"/>
    </row>
    <row r="25" spans="1:6" ht="15">
      <c r="A25" s="32"/>
      <c r="B25" s="42"/>
      <c r="C25" s="43"/>
      <c r="D25" s="53"/>
      <c r="E25" s="44"/>
      <c r="F25" s="45"/>
    </row>
    <row r="26" spans="1:6" ht="15">
      <c r="A26" s="32"/>
      <c r="B26" s="42"/>
      <c r="C26" s="43"/>
      <c r="D26" s="46"/>
      <c r="E26" s="44"/>
      <c r="F26" s="45"/>
    </row>
    <row r="27" spans="1:6" ht="29.25">
      <c r="A27" s="22"/>
      <c r="B27" s="23" t="s">
        <v>26</v>
      </c>
      <c r="C27" s="33">
        <f>D19+D23</f>
        <v>9206.74423480402</v>
      </c>
      <c r="D27" s="33"/>
      <c r="E27" s="33"/>
      <c r="F27" s="32"/>
    </row>
    <row r="28" spans="1:6" ht="15">
      <c r="A28" s="22"/>
      <c r="B28" s="23" t="s">
        <v>27</v>
      </c>
      <c r="C28" s="34">
        <f>E19+E23</f>
        <v>7.006654668800625</v>
      </c>
      <c r="D28" s="32"/>
      <c r="E28" s="32"/>
      <c r="F28" s="32"/>
    </row>
    <row r="29" spans="1:6" ht="19.5" customHeight="1">
      <c r="A29" s="22"/>
      <c r="B29" s="23"/>
      <c r="C29" s="34"/>
      <c r="D29" s="32"/>
      <c r="E29" s="32"/>
      <c r="F29" s="32"/>
    </row>
    <row r="30" spans="1:6" ht="19.5" customHeight="1">
      <c r="A30" s="22"/>
      <c r="B30" s="23"/>
      <c r="C30" s="34"/>
      <c r="D30" s="32"/>
      <c r="E30" s="32"/>
      <c r="F30" s="32"/>
    </row>
    <row r="31" spans="1:6" ht="19.5" customHeight="1">
      <c r="A31" s="22"/>
      <c r="B31" s="23"/>
      <c r="C31" s="34"/>
      <c r="D31" s="32"/>
      <c r="E31" s="32"/>
      <c r="F31" s="32"/>
    </row>
    <row r="32" spans="1:6" ht="33" customHeight="1">
      <c r="A32" s="57" t="s">
        <v>28</v>
      </c>
      <c r="B32" s="57"/>
      <c r="C32" s="57"/>
      <c r="D32" s="57"/>
      <c r="E32" s="57"/>
      <c r="F32" s="5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2</v>
      </c>
      <c r="C34" s="9" t="s">
        <v>3</v>
      </c>
      <c r="D34" s="9" t="s">
        <v>4</v>
      </c>
      <c r="E34" s="9" t="s">
        <v>5</v>
      </c>
      <c r="F34" s="2"/>
    </row>
    <row r="35" spans="1:5" ht="30" customHeight="1">
      <c r="A35" s="56" t="s">
        <v>29</v>
      </c>
      <c r="B35" s="56"/>
      <c r="C35" s="56"/>
      <c r="D35" s="12">
        <f>D36</f>
        <v>21.941171999999998</v>
      </c>
      <c r="E35" s="12">
        <f>E36</f>
        <v>0.016698</v>
      </c>
    </row>
    <row r="36" spans="1:5" ht="30">
      <c r="A36" s="13">
        <v>1</v>
      </c>
      <c r="B36" s="35" t="s">
        <v>30</v>
      </c>
      <c r="C36" s="35" t="s">
        <v>31</v>
      </c>
      <c r="D36" s="15">
        <f>E36*12*$D$2</f>
        <v>21.941171999999998</v>
      </c>
      <c r="E36" s="36">
        <v>0.016698</v>
      </c>
    </row>
    <row r="37" spans="1:5" ht="30" customHeight="1">
      <c r="A37" s="56" t="s">
        <v>32</v>
      </c>
      <c r="B37" s="56"/>
      <c r="C37" s="56"/>
      <c r="D37" s="12">
        <f>D38</f>
        <v>131.647032</v>
      </c>
      <c r="E37" s="12">
        <f>E38</f>
        <v>0.100188</v>
      </c>
    </row>
    <row r="38" spans="1:5" ht="15">
      <c r="A38" s="13">
        <v>2</v>
      </c>
      <c r="B38" s="37" t="s">
        <v>33</v>
      </c>
      <c r="C38" s="8" t="s">
        <v>31</v>
      </c>
      <c r="D38" s="15">
        <f>E38*$D$2*12</f>
        <v>131.647032</v>
      </c>
      <c r="E38" s="16">
        <v>0.100188</v>
      </c>
    </row>
    <row r="39" spans="1:6" ht="15">
      <c r="A39" s="9"/>
      <c r="B39" s="21" t="s">
        <v>18</v>
      </c>
      <c r="C39" s="21"/>
      <c r="D39" s="38">
        <f>D35+D37</f>
        <v>153.588204</v>
      </c>
      <c r="E39" s="12">
        <f>E35+E37</f>
        <v>0.116886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19</v>
      </c>
      <c r="B41" s="11" t="s">
        <v>20</v>
      </c>
      <c r="C41" s="11" t="s">
        <v>21</v>
      </c>
      <c r="D41" s="11" t="s">
        <v>22</v>
      </c>
      <c r="E41" s="11" t="s">
        <v>23</v>
      </c>
      <c r="F41" s="11" t="s">
        <v>24</v>
      </c>
    </row>
    <row r="42" spans="1:6" ht="15">
      <c r="A42" s="11">
        <v>1</v>
      </c>
      <c r="B42" s="8" t="s">
        <v>38</v>
      </c>
      <c r="C42" s="11" t="s">
        <v>39</v>
      </c>
      <c r="D42" s="48">
        <v>2628.88</v>
      </c>
      <c r="E42" s="27">
        <f>D42/12/$D$2</f>
        <v>2.0006697108066973</v>
      </c>
      <c r="F42" s="28">
        <v>1</v>
      </c>
    </row>
    <row r="43" spans="1:6" ht="15">
      <c r="A43" s="11">
        <v>2</v>
      </c>
      <c r="B43" s="55" t="s">
        <v>45</v>
      </c>
      <c r="C43" s="11" t="s">
        <v>46</v>
      </c>
      <c r="D43" s="54">
        <v>8476.53</v>
      </c>
      <c r="E43" s="27">
        <f>D43/12/$D$2</f>
        <v>6.450936073059361</v>
      </c>
      <c r="F43" s="28">
        <v>1</v>
      </c>
    </row>
    <row r="44" spans="1:6" ht="15">
      <c r="A44" s="11"/>
      <c r="B44" s="29" t="s">
        <v>25</v>
      </c>
      <c r="C44" s="10"/>
      <c r="D44" s="39">
        <f>SUM(D42:D43)</f>
        <v>11105.41</v>
      </c>
      <c r="E44" s="30">
        <f>SUM(E42:E43)</f>
        <v>8.451605783866057</v>
      </c>
      <c r="F44" s="31"/>
    </row>
    <row r="45" spans="1:6" ht="17.25" customHeight="1">
      <c r="A45" s="32"/>
      <c r="B45" s="42"/>
      <c r="C45" s="43"/>
      <c r="D45" s="46"/>
      <c r="E45" s="44"/>
      <c r="F45" s="45"/>
    </row>
    <row r="46" spans="1:6" ht="17.25" customHeight="1">
      <c r="A46" s="32"/>
      <c r="B46" s="42"/>
      <c r="C46" s="43"/>
      <c r="D46" s="53"/>
      <c r="E46" s="44"/>
      <c r="F46" s="45"/>
    </row>
    <row r="47" spans="1:6" ht="17.25" customHeight="1">
      <c r="A47" s="32"/>
      <c r="B47" s="42"/>
      <c r="C47" s="43"/>
      <c r="D47" s="46"/>
      <c r="E47" s="44"/>
      <c r="F47" s="45"/>
    </row>
    <row r="48" spans="2:3" ht="29.25">
      <c r="B48" s="23" t="s">
        <v>44</v>
      </c>
      <c r="C48" s="52">
        <f>C27</f>
        <v>9206.74423480402</v>
      </c>
    </row>
  </sheetData>
  <sheetProtection/>
  <mergeCells count="8">
    <mergeCell ref="A35:C35"/>
    <mergeCell ref="A37:C37"/>
    <mergeCell ref="A4:E4"/>
    <mergeCell ref="A7:C7"/>
    <mergeCell ref="A11:C11"/>
    <mergeCell ref="A14:C14"/>
    <mergeCell ref="A17:C17"/>
    <mergeCell ref="A32:F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Бегинина Татьяна Владимировна</cp:lastModifiedBy>
  <cp:lastPrinted>2012-04-19T15:56:58Z</cp:lastPrinted>
  <dcterms:created xsi:type="dcterms:W3CDTF">2008-04-11T12:50:25Z</dcterms:created>
  <dcterms:modified xsi:type="dcterms:W3CDTF">2012-04-19T15:57:01Z</dcterms:modified>
  <cp:category/>
  <cp:version/>
  <cp:contentType/>
  <cp:contentStatus/>
</cp:coreProperties>
</file>